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1640" activeTab="0"/>
  </bookViews>
  <sheets>
    <sheet name="Model Input &amp; Results" sheetId="1" r:id="rId1"/>
    <sheet name="Variable Definitions &amp; Citation" sheetId="2" r:id="rId2"/>
    <sheet name="Definition of Benefits" sheetId="3" r:id="rId3"/>
    <sheet name="Statistical Model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<sst xmlns="http://schemas.openxmlformats.org/spreadsheetml/2006/main" count="69" uniqueCount="62">
  <si>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OSHABMULT (open space + habitat for multiple species)</t>
  </si>
  <si>
    <t>OS (open space)</t>
  </si>
  <si>
    <t>VIEWING</t>
  </si>
  <si>
    <t>PUBLISH</t>
  </si>
  <si>
    <t>CVM</t>
  </si>
  <si>
    <t>LNACRE</t>
  </si>
  <si>
    <t>YEAR</t>
  </si>
  <si>
    <t>Constant</t>
  </si>
  <si>
    <t>Std. Error</t>
  </si>
  <si>
    <t>Coefficient</t>
  </si>
  <si>
    <t>Mean</t>
  </si>
  <si>
    <t>Variable</t>
  </si>
  <si>
    <t>Variable Definition</t>
  </si>
  <si>
    <t>Year study was conducted, coded as 1982=1, 1983=2, etc.</t>
  </si>
  <si>
    <t xml:space="preserve">Coded as 1 if study used Contingent Valuation Method, 0 if not. </t>
  </si>
  <si>
    <t xml:space="preserve">Coded as 1 if study is a journal article, 0 if not. </t>
  </si>
  <si>
    <t xml:space="preserve">Open space, coded as 1 if open provided by the policy site, 0 if not. </t>
  </si>
  <si>
    <t xml:space="preserve">Coded as 1 if wildlife viewing is allowed/provided by the policy site, 0 if not. </t>
  </si>
  <si>
    <t xml:space="preserve">Open space + habitat for multiple species, coded as 1 if both services provided by the policy site, 0 if not. </t>
  </si>
  <si>
    <t>$/acre (2003 base year)</t>
  </si>
  <si>
    <t>ACRE</t>
  </si>
  <si>
    <t>VIEWING (Wildlife Viewing)</t>
  </si>
  <si>
    <t>OS (Open Space)</t>
  </si>
  <si>
    <t>OSHABMULT (Open Space + Habitat for Multiple Species)</t>
  </si>
  <si>
    <t>Habitat acres (note: original study takes the log of this variable; this is programmed into the spreadsheet, there is no need to take the log).</t>
  </si>
  <si>
    <t>Product of Mean &amp; Coefficient</t>
  </si>
  <si>
    <r>
      <t xml:space="preserve">Borisova-Kidder, Ayuna. </t>
    </r>
    <r>
      <rPr>
        <i/>
        <sz val="10"/>
        <rFont val="Arial"/>
        <family val="2"/>
      </rPr>
      <t xml:space="preserve">Meta-Analytical Estimates of Values of Environmental Services Enhanced by Government Agricultural Conservation Programs. </t>
    </r>
  </si>
  <si>
    <t>Dissertation, Ohio State University, 2006.</t>
  </si>
  <si>
    <t xml:space="preserve">STEP 1: </t>
  </si>
  <si>
    <t xml:space="preserve">STEP 2: </t>
  </si>
  <si>
    <t>STEP 3:</t>
  </si>
  <si>
    <t>STEP 4:</t>
  </si>
  <si>
    <t>ENTER &gt;</t>
  </si>
  <si>
    <t>OUTPUT</t>
  </si>
  <si>
    <t xml:space="preserve">  $/ Acre (2006 base year)</t>
  </si>
  <si>
    <t xml:space="preserve">See accompanying user manual for detailed instructions and documentation. </t>
  </si>
  <si>
    <r>
      <t>Instructions:</t>
    </r>
    <r>
      <rPr>
        <b/>
        <sz val="10"/>
        <rFont val="Arial"/>
        <family val="2"/>
      </rPr>
      <t xml:space="preserve"> </t>
    </r>
  </si>
  <si>
    <t>Hit the enter key to get value per acre in output box.</t>
  </si>
  <si>
    <t>Citation:</t>
  </si>
  <si>
    <t>Ln $/acre</t>
  </si>
  <si>
    <r>
      <t>Fill in relevant cells marked "</t>
    </r>
    <r>
      <rPr>
        <sz val="10"/>
        <color indexed="62"/>
        <rFont val="Arial"/>
        <family val="2"/>
      </rPr>
      <t>ENTER &gt;</t>
    </r>
    <r>
      <rPr>
        <sz val="10"/>
        <rFont val="Arial"/>
        <family val="2"/>
      </rPr>
      <t xml:space="preserve">" associated with habitat acres and uses. </t>
    </r>
  </si>
  <si>
    <t>________________________________</t>
  </si>
  <si>
    <t>Enter the acres of the terrestrial habitat to be valued</t>
  </si>
  <si>
    <t>Enter a 1 if the policy site provides open space; 0 otherwise</t>
  </si>
  <si>
    <t>Enter a 1 of the policy site provides habitat for multiple species, in addition to open space; 0 otherwise</t>
  </si>
  <si>
    <t>Enter a 1 if the policy site provides wildlife viewing; 0 otherwise</t>
  </si>
  <si>
    <t>Total Economic Value of Terrestrial Habitat per Acre</t>
  </si>
  <si>
    <t>Total Economic Value is recreational use and passive use (existence) value</t>
  </si>
  <si>
    <t>NOTE: enter "0" if you estimate open space values separately using the property value premium model</t>
  </si>
  <si>
    <t>$ / Acre</t>
  </si>
  <si>
    <t>Definition of Benefits/Net Willingness to Pay/Consumer Surplus</t>
  </si>
  <si>
    <t xml:space="preserve">Economic benefits or willingness to pay (WTP) is defined as the maximum amount the user (e.g., visitor, household) would pay to continue </t>
  </si>
  <si>
    <t>to have access to a given natural resource or for an improvement in the natural resource (e.g., increase in size of a National Wildlife Refuge).</t>
  </si>
  <si>
    <t>Willingness to pay minus the actual cost to use the resource (e.g., entrance fee or transportation cost) yields the NET willingness to pay</t>
  </si>
  <si>
    <t>an area or to society as a whole from land acquisition or habitat improvement.</t>
  </si>
  <si>
    <t>Consumer surplus represents the monetary measure of enjoyment received from visiting a site or knowing that a species exists.</t>
  </si>
  <si>
    <t>which is also known as consumer surplus. This measure of net benefits is appropriate for evaluating the net gain to visitors or residents of</t>
  </si>
  <si>
    <t>of wildlife or habitat area. A portion of the consumer surplus could be tapped to pay additional entrance fees, or to pay landowners to put their land</t>
  </si>
  <si>
    <t xml:space="preserve">into a conservation easement, etc. </t>
  </si>
  <si>
    <t xml:space="preserve">  Total Annual $ Value (2006 base year)</t>
  </si>
  <si>
    <t xml:space="preserve">Consumer surplus is money that a visitor or household has in their wallet or purse that they would pay if they had to keep or gain a protection </t>
  </si>
  <si>
    <t>Annual $ value of an acre of terrestrial habitat, converted to 2006 base year. For a description of value, see 'Definition of Benefits' tab.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</si>
</sst>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sz val="10"/>
      <color indexed="6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7" fontId="0" fillId="0" borderId="0" xfId="44" applyNumberFormat="1" applyFont="1" applyAlignment="1" applyProtection="1">
      <alignment horizontal="center"/>
      <protection locked="0"/>
    </xf>
    <xf numFmtId="7" fontId="0" fillId="0" borderId="0" xfId="0" applyNumberForma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5" fontId="4" fillId="4" borderId="18" xfId="44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">
      <selection activeCell="G18" sqref="G18"/>
    </sheetView>
  </sheetViews>
  <sheetFormatPr defaultColWidth="9.140625" defaultRowHeight="12.75"/>
  <cols>
    <col min="1" max="1" width="11.28125" style="4" customWidth="1"/>
    <col min="2" max="2" width="15.140625" style="4" customWidth="1"/>
    <col min="3" max="3" width="22.140625" style="4" customWidth="1"/>
    <col min="4" max="4" width="24.00390625" style="4" bestFit="1" customWidth="1"/>
    <col min="5" max="5" width="32.421875" style="4" customWidth="1"/>
    <col min="6" max="16384" width="9.140625" style="4" customWidth="1"/>
  </cols>
  <sheetData>
    <row r="1" spans="1:2" ht="20.25">
      <c r="A1" s="38" t="s">
        <v>46</v>
      </c>
      <c r="B1" s="9"/>
    </row>
    <row r="2" spans="1:2" ht="20.25">
      <c r="A2" s="9"/>
      <c r="B2" s="9"/>
    </row>
    <row r="3" spans="1:2" s="5" customFormat="1" ht="12.75">
      <c r="A3" s="44" t="s">
        <v>36</v>
      </c>
      <c r="B3" s="10" t="s">
        <v>40</v>
      </c>
    </row>
    <row r="4" spans="1:2" s="5" customFormat="1" ht="12.75">
      <c r="A4" s="44"/>
      <c r="B4" s="10" t="s">
        <v>37</v>
      </c>
    </row>
    <row r="5" ht="12.75">
      <c r="B5" s="10" t="s">
        <v>35</v>
      </c>
    </row>
    <row r="6" spans="1:2" ht="13.5" thickBot="1">
      <c r="A6" s="10"/>
      <c r="B6" s="10"/>
    </row>
    <row r="7" spans="1:5" ht="13.5" thickTop="1">
      <c r="A7" s="13" t="s">
        <v>28</v>
      </c>
      <c r="B7" s="14" t="s">
        <v>42</v>
      </c>
      <c r="C7" s="15"/>
      <c r="D7" s="15"/>
      <c r="E7" s="16"/>
    </row>
    <row r="8" spans="1:5" ht="13.5" thickBot="1">
      <c r="A8" s="17"/>
      <c r="B8" s="18"/>
      <c r="C8" s="18"/>
      <c r="D8" s="18"/>
      <c r="E8" s="19"/>
    </row>
    <row r="9" spans="1:5" ht="16.5" customHeight="1" thickBot="1">
      <c r="A9" s="20"/>
      <c r="B9" s="37" t="s">
        <v>32</v>
      </c>
      <c r="C9" s="32">
        <v>0</v>
      </c>
      <c r="D9" s="21"/>
      <c r="E9" s="19"/>
    </row>
    <row r="10" spans="1:5" ht="13.5" thickBot="1">
      <c r="A10" s="22"/>
      <c r="B10" s="35"/>
      <c r="C10" s="23"/>
      <c r="D10" s="24"/>
      <c r="E10" s="25"/>
    </row>
    <row r="11" spans="1:3" ht="14.25" thickBot="1" thickTop="1">
      <c r="A11" s="7"/>
      <c r="B11" s="7"/>
      <c r="C11" s="11"/>
    </row>
    <row r="12" spans="1:5" ht="13.5" thickTop="1">
      <c r="A12" s="26" t="s">
        <v>29</v>
      </c>
      <c r="B12" s="27" t="s">
        <v>45</v>
      </c>
      <c r="C12" s="15"/>
      <c r="D12" s="15"/>
      <c r="E12" s="16"/>
    </row>
    <row r="13" spans="1:5" ht="13.5" thickBot="1">
      <c r="A13" s="28"/>
      <c r="B13" s="36"/>
      <c r="C13" s="29"/>
      <c r="D13" s="18"/>
      <c r="E13" s="19"/>
    </row>
    <row r="14" spans="1:5" ht="16.5" customHeight="1" thickBot="1">
      <c r="A14" s="17"/>
      <c r="B14" s="37" t="s">
        <v>32</v>
      </c>
      <c r="C14" s="32">
        <v>0</v>
      </c>
      <c r="D14" s="39"/>
      <c r="E14" s="19"/>
    </row>
    <row r="15" spans="1:5" ht="13.5" thickBot="1">
      <c r="A15" s="22"/>
      <c r="B15" s="35"/>
      <c r="C15" s="31"/>
      <c r="D15" s="24"/>
      <c r="E15" s="25"/>
    </row>
    <row r="16" spans="1:3" ht="14.25" thickBot="1" thickTop="1">
      <c r="A16" s="7"/>
      <c r="B16" s="7"/>
      <c r="C16" s="12"/>
    </row>
    <row r="17" spans="1:5" ht="13.5" thickTop="1">
      <c r="A17" s="26" t="s">
        <v>30</v>
      </c>
      <c r="B17" s="33" t="s">
        <v>43</v>
      </c>
      <c r="C17" s="15"/>
      <c r="D17" s="15"/>
      <c r="E17" s="16"/>
    </row>
    <row r="18" spans="1:5" ht="13.5" thickBot="1">
      <c r="A18" s="20"/>
      <c r="B18" s="34" t="s">
        <v>48</v>
      </c>
      <c r="C18" s="30"/>
      <c r="D18" s="18"/>
      <c r="E18" s="19"/>
    </row>
    <row r="19" spans="1:5" ht="16.5" customHeight="1" thickBot="1">
      <c r="A19" s="17"/>
      <c r="B19" s="37" t="s">
        <v>32</v>
      </c>
      <c r="C19" s="32">
        <v>0</v>
      </c>
      <c r="D19" s="39"/>
      <c r="E19" s="19"/>
    </row>
    <row r="20" spans="1:5" ht="13.5" thickBot="1">
      <c r="A20" s="22"/>
      <c r="B20" s="35"/>
      <c r="C20" s="31"/>
      <c r="D20" s="24"/>
      <c r="E20" s="25"/>
    </row>
    <row r="21" spans="1:3" ht="14.25" thickBot="1" thickTop="1">
      <c r="A21" s="7"/>
      <c r="B21" s="7"/>
      <c r="C21" s="12"/>
    </row>
    <row r="22" spans="1:5" ht="13.5" thickTop="1">
      <c r="A22" s="26" t="s">
        <v>31</v>
      </c>
      <c r="B22" s="33" t="s">
        <v>44</v>
      </c>
      <c r="C22" s="15"/>
      <c r="D22" s="15"/>
      <c r="E22" s="16"/>
    </row>
    <row r="23" spans="1:5" ht="13.5" thickBot="1">
      <c r="A23" s="20"/>
      <c r="B23" s="34"/>
      <c r="C23" s="30"/>
      <c r="D23" s="18"/>
      <c r="E23" s="19"/>
    </row>
    <row r="24" spans="1:5" ht="16.5" customHeight="1" thickBot="1">
      <c r="A24" s="17"/>
      <c r="B24" s="37" t="s">
        <v>32</v>
      </c>
      <c r="C24" s="32">
        <v>0</v>
      </c>
      <c r="D24" s="39"/>
      <c r="E24" s="19"/>
    </row>
    <row r="25" spans="1:5" ht="13.5" thickBot="1">
      <c r="A25" s="22"/>
      <c r="B25" s="35"/>
      <c r="C25" s="31"/>
      <c r="D25" s="24"/>
      <c r="E25" s="25"/>
    </row>
    <row r="26" spans="1:3" ht="14.25" thickBot="1" thickTop="1">
      <c r="A26" s="7"/>
      <c r="B26" s="7"/>
      <c r="C26" s="12"/>
    </row>
    <row r="27" spans="1:5" ht="14.25" thickBot="1" thickTop="1">
      <c r="A27" s="40"/>
      <c r="B27" s="15"/>
      <c r="C27" s="15"/>
      <c r="D27" s="15"/>
      <c r="E27" s="16"/>
    </row>
    <row r="28" spans="1:5" ht="16.5" customHeight="1" thickBot="1">
      <c r="A28" s="17"/>
      <c r="B28" s="43" t="s">
        <v>33</v>
      </c>
      <c r="C28" s="52">
        <f>(EXP('Statistical Model'!B3*'Statistical Model'!C3+'Statistical Model'!B4*'Statistical Model'!C4+LN(C9+0.01)*'Statistical Model'!C5+'Statistical Model'!B6*'Statistical Model'!C6+'Statistical Model'!B7*'Statistical Model'!C7+C14*'Statistical Model'!C8+C19*'Statistical Model'!C9+C24*'Statistical Model'!C10)/(184.3/201.8))</f>
        <v>0.0016579285774398827</v>
      </c>
      <c r="D28" s="41" t="s">
        <v>34</v>
      </c>
      <c r="E28" s="19"/>
    </row>
    <row r="29" spans="1:5" ht="16.5" customHeight="1" thickBot="1">
      <c r="A29" s="17"/>
      <c r="B29" s="43"/>
      <c r="C29" s="52">
        <f>C28*C9</f>
        <v>0</v>
      </c>
      <c r="D29" s="55" t="s">
        <v>59</v>
      </c>
      <c r="E29" s="19"/>
    </row>
    <row r="30" spans="1:5" ht="13.5" thickBot="1">
      <c r="A30" s="42"/>
      <c r="B30" s="24"/>
      <c r="C30" s="24"/>
      <c r="D30" s="51"/>
      <c r="E30" s="25"/>
    </row>
    <row r="31" ht="13.5" thickTop="1"/>
    <row r="32" ht="12.75">
      <c r="A32" s="4" t="s">
        <v>47</v>
      </c>
    </row>
  </sheetData>
  <sheetProtection password="C260" sheet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8515625" style="0" customWidth="1"/>
    <col min="2" max="2" width="112.8515625" style="0" bestFit="1" customWidth="1"/>
    <col min="3" max="3" width="18.8515625" style="0" bestFit="1" customWidth="1"/>
  </cols>
  <sheetData>
    <row r="1" spans="1:2" ht="12.75">
      <c r="A1" s="45" t="s">
        <v>11</v>
      </c>
      <c r="B1" s="45" t="s">
        <v>12</v>
      </c>
    </row>
    <row r="2" ht="12.75">
      <c r="A2" s="1"/>
    </row>
    <row r="3" spans="1:2" ht="12.75">
      <c r="A3" s="10" t="s">
        <v>49</v>
      </c>
      <c r="B3" s="10" t="s">
        <v>61</v>
      </c>
    </row>
    <row r="4" spans="1:2" ht="12.75">
      <c r="A4" s="2" t="s">
        <v>6</v>
      </c>
      <c r="B4" t="s">
        <v>13</v>
      </c>
    </row>
    <row r="5" spans="1:2" ht="12.75">
      <c r="A5" s="2" t="s">
        <v>20</v>
      </c>
      <c r="B5" t="s">
        <v>24</v>
      </c>
    </row>
    <row r="6" spans="1:2" ht="12.75">
      <c r="A6" s="2" t="s">
        <v>4</v>
      </c>
      <c r="B6" t="s">
        <v>14</v>
      </c>
    </row>
    <row r="7" spans="1:2" ht="12.75">
      <c r="A7" s="2" t="s">
        <v>3</v>
      </c>
      <c r="B7" t="s">
        <v>15</v>
      </c>
    </row>
    <row r="8" spans="1:2" ht="12.75">
      <c r="A8" s="2" t="s">
        <v>21</v>
      </c>
      <c r="B8" t="s">
        <v>17</v>
      </c>
    </row>
    <row r="9" spans="1:2" ht="12.75">
      <c r="A9" s="2" t="s">
        <v>22</v>
      </c>
      <c r="B9" t="s">
        <v>16</v>
      </c>
    </row>
    <row r="10" spans="1:2" ht="12.75">
      <c r="A10" s="2" t="s">
        <v>23</v>
      </c>
      <c r="B10" t="s">
        <v>18</v>
      </c>
    </row>
    <row r="13" spans="1:2" ht="12.75">
      <c r="A13" s="3" t="s">
        <v>38</v>
      </c>
      <c r="B13" s="10" t="s">
        <v>26</v>
      </c>
    </row>
    <row r="14" ht="12.75">
      <c r="B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3.140625" style="0" bestFit="1" customWidth="1"/>
  </cols>
  <sheetData>
    <row r="1" ht="15.75">
      <c r="A1" s="53" t="s">
        <v>50</v>
      </c>
    </row>
    <row r="2" ht="15">
      <c r="A2" s="54"/>
    </row>
    <row r="3" ht="15">
      <c r="A3" s="54" t="s">
        <v>51</v>
      </c>
    </row>
    <row r="4" ht="15">
      <c r="A4" s="54" t="s">
        <v>52</v>
      </c>
    </row>
    <row r="5" ht="15">
      <c r="A5" s="54" t="s">
        <v>53</v>
      </c>
    </row>
    <row r="6" ht="15">
      <c r="A6" s="54" t="s">
        <v>56</v>
      </c>
    </row>
    <row r="7" ht="15">
      <c r="A7" s="54" t="s">
        <v>54</v>
      </c>
    </row>
    <row r="8" ht="15">
      <c r="A8" s="54"/>
    </row>
    <row r="9" ht="15">
      <c r="A9" s="54" t="s">
        <v>55</v>
      </c>
    </row>
    <row r="11" ht="15">
      <c r="A11" s="54" t="s">
        <v>60</v>
      </c>
    </row>
    <row r="12" ht="15">
      <c r="A12" s="54" t="s">
        <v>57</v>
      </c>
    </row>
    <row r="13" ht="15">
      <c r="A13" s="5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28125" style="4" customWidth="1"/>
    <col min="2" max="2" width="13.8515625" style="4" customWidth="1"/>
    <col min="3" max="3" width="15.140625" style="4" customWidth="1"/>
    <col min="4" max="4" width="16.28125" style="4" customWidth="1"/>
    <col min="5" max="5" width="33.140625" style="4" customWidth="1"/>
    <col min="6" max="6" width="9.140625" style="4" customWidth="1"/>
    <col min="7" max="7" width="10.00390625" style="4" bestFit="1" customWidth="1"/>
    <col min="8" max="8" width="9.140625" style="5" customWidth="1"/>
    <col min="9" max="16384" width="9.140625" style="4" customWidth="1"/>
  </cols>
  <sheetData>
    <row r="1" spans="1:6" ht="12.75">
      <c r="A1" s="46" t="s">
        <v>11</v>
      </c>
      <c r="B1" s="46" t="s">
        <v>10</v>
      </c>
      <c r="C1" s="46" t="s">
        <v>9</v>
      </c>
      <c r="D1" s="46" t="s">
        <v>8</v>
      </c>
      <c r="E1" s="46" t="s">
        <v>25</v>
      </c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4" t="s">
        <v>7</v>
      </c>
      <c r="B3" s="47">
        <v>1</v>
      </c>
      <c r="C3" s="47">
        <v>-10.3666</v>
      </c>
      <c r="D3" s="47">
        <v>6.238</v>
      </c>
      <c r="E3" s="47">
        <f aca="true" t="shared" si="0" ref="E3:E10">PRODUCT(B3:C3)</f>
        <v>-10.3666</v>
      </c>
      <c r="F3" s="8"/>
    </row>
    <row r="4" spans="1:6" ht="12.75">
      <c r="A4" s="7" t="s">
        <v>6</v>
      </c>
      <c r="B4" s="47">
        <v>9.26</v>
      </c>
      <c r="C4" s="47">
        <v>0.465</v>
      </c>
      <c r="D4" s="47">
        <v>0.185</v>
      </c>
      <c r="E4" s="47">
        <f t="shared" si="0"/>
        <v>4.3059</v>
      </c>
      <c r="F4" s="8"/>
    </row>
    <row r="5" spans="1:6" ht="12.75">
      <c r="A5" s="7" t="s">
        <v>5</v>
      </c>
      <c r="B5" s="47">
        <v>0</v>
      </c>
      <c r="C5" s="47">
        <v>0.344</v>
      </c>
      <c r="D5" s="47">
        <v>0.369</v>
      </c>
      <c r="E5" s="47">
        <f t="shared" si="0"/>
        <v>0</v>
      </c>
      <c r="F5" s="8"/>
    </row>
    <row r="6" spans="1:6" ht="12.75">
      <c r="A6" s="7" t="s">
        <v>4</v>
      </c>
      <c r="B6" s="47">
        <v>0.91</v>
      </c>
      <c r="C6" s="47">
        <v>1.514</v>
      </c>
      <c r="D6" s="47">
        <v>2.262</v>
      </c>
      <c r="E6" s="47">
        <f t="shared" si="0"/>
        <v>1.37774</v>
      </c>
      <c r="F6" s="8"/>
    </row>
    <row r="7" spans="1:6" ht="12.75">
      <c r="A7" s="7" t="s">
        <v>3</v>
      </c>
      <c r="B7" s="47">
        <v>0.83</v>
      </c>
      <c r="C7" s="47">
        <v>-0.272</v>
      </c>
      <c r="D7" s="47">
        <v>2.09</v>
      </c>
      <c r="E7" s="47">
        <f t="shared" si="0"/>
        <v>-0.22576000000000002</v>
      </c>
      <c r="F7" s="8"/>
    </row>
    <row r="8" spans="1:6" ht="12.75">
      <c r="A8" s="7" t="s">
        <v>2</v>
      </c>
      <c r="B8" s="47">
        <v>0.61</v>
      </c>
      <c r="C8" s="47">
        <v>6.669</v>
      </c>
      <c r="D8" s="47">
        <v>2.059</v>
      </c>
      <c r="E8" s="47">
        <f t="shared" si="0"/>
        <v>4.06809</v>
      </c>
      <c r="F8" s="8"/>
    </row>
    <row r="9" spans="1:6" ht="12.75">
      <c r="A9" s="7" t="s">
        <v>1</v>
      </c>
      <c r="B9" s="47">
        <v>0.26</v>
      </c>
      <c r="C9" s="47">
        <v>5.331</v>
      </c>
      <c r="D9" s="47">
        <v>2.073</v>
      </c>
      <c r="E9" s="47">
        <f t="shared" si="0"/>
        <v>1.38606</v>
      </c>
      <c r="F9" s="8"/>
    </row>
    <row r="10" spans="1:6" ht="12.75">
      <c r="A10" s="7" t="s">
        <v>0</v>
      </c>
      <c r="B10" s="47">
        <v>0.39</v>
      </c>
      <c r="C10" s="47">
        <v>2.014</v>
      </c>
      <c r="D10" s="47">
        <v>1.555</v>
      </c>
      <c r="E10" s="47">
        <f t="shared" si="0"/>
        <v>0.7854599999999999</v>
      </c>
      <c r="F10" s="8"/>
    </row>
    <row r="11" spans="2:5" ht="12.75">
      <c r="B11" s="56"/>
      <c r="C11" s="56"/>
      <c r="D11" s="56"/>
      <c r="E11" s="57" t="s">
        <v>41</v>
      </c>
    </row>
    <row r="12" spans="1:5" ht="12.75">
      <c r="A12" s="5" t="s">
        <v>39</v>
      </c>
      <c r="B12" s="48"/>
      <c r="C12" s="48"/>
      <c r="D12" s="48"/>
      <c r="E12" s="49">
        <f>SUM(E3:E11)</f>
        <v>1.3308900000000001</v>
      </c>
    </row>
    <row r="13" spans="2:5" ht="12.75">
      <c r="B13" s="48"/>
      <c r="C13" s="48"/>
      <c r="D13" s="48"/>
      <c r="E13" s="50"/>
    </row>
    <row r="14" spans="1:5" ht="12.75">
      <c r="A14" s="5" t="s">
        <v>19</v>
      </c>
      <c r="B14" s="48"/>
      <c r="C14" s="48"/>
      <c r="D14" s="48"/>
      <c r="E14" s="49">
        <f>EXP(E12)</f>
        <v>3.784410014110303</v>
      </c>
    </row>
  </sheetData>
  <sheetProtection password="A5E8" sheet="1"/>
  <printOptions/>
  <pageMargins left="0.75" right="0.75" top="1" bottom="1" header="0.5" footer="0.5"/>
  <pageSetup orientation="portrait" paperSize="9"/>
  <ignoredErrors>
    <ignoredError sqref="E3:E10" formulaRange="1" unlockedFormula="1"/>
    <ignoredError sqref="E12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Ag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Richardson</dc:creator>
  <cp:keywords/>
  <dc:description/>
  <cp:lastModifiedBy>dowuser</cp:lastModifiedBy>
  <cp:lastPrinted>2007-12-14T18:57:55Z</cp:lastPrinted>
  <dcterms:created xsi:type="dcterms:W3CDTF">2007-04-18T18:31:02Z</dcterms:created>
  <dcterms:modified xsi:type="dcterms:W3CDTF">2008-07-23T14:13:14Z</dcterms:modified>
  <cp:category/>
  <cp:version/>
  <cp:contentType/>
  <cp:contentStatus/>
</cp:coreProperties>
</file>