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40" windowHeight="11640" activeTab="1"/>
  </bookViews>
  <sheets>
    <sheet name="Input &amp; Results for New Refuge" sheetId="1" r:id="rId1"/>
    <sheet name="Input Change to Existing Refuge" sheetId="2" r:id="rId2"/>
    <sheet name="Variable Definitions &amp; Citation" sheetId="3" r:id="rId3"/>
    <sheet name="Statistical Model" sheetId="4" r:id="rId4"/>
  </sheets>
  <definedNames/>
  <calcPr fullCalcOnLoad="1"/>
</workbook>
</file>

<file path=xl/sharedStrings.xml><?xml version="1.0" encoding="utf-8"?>
<sst xmlns="http://schemas.openxmlformats.org/spreadsheetml/2006/main" count="65" uniqueCount="50">
  <si>
    <t>Variable</t>
  </si>
  <si>
    <t>Variable Definitions</t>
  </si>
  <si>
    <t>Ln Total Acres</t>
  </si>
  <si>
    <t>Lake</t>
  </si>
  <si>
    <t xml:space="preserve">Total acres of the National Wildlife Refuge. Model takes the log of this variable. </t>
  </si>
  <si>
    <t xml:space="preserve">Binary variable coded 1 if the National Wildlife Refuge contains open water such as lakes, reservoirs, or ponds. </t>
  </si>
  <si>
    <t xml:space="preserve">Citation: </t>
  </si>
  <si>
    <r>
      <t xml:space="preserve">Caudill, James and Erin Henderson. </t>
    </r>
    <r>
      <rPr>
        <i/>
        <sz val="10"/>
        <rFont val="Arial"/>
        <family val="2"/>
      </rPr>
      <t>Banking on Nature 2004: The Economic Benefits to Local Communities of National Wildlife Refuge Visitation</t>
    </r>
    <r>
      <rPr>
        <sz val="10"/>
        <rFont val="Arial"/>
        <family val="2"/>
      </rPr>
      <t>. U.S. Fish and Wildlife Service, Division of Economics.</t>
    </r>
  </si>
  <si>
    <t>Mean</t>
  </si>
  <si>
    <t>Coefficient</t>
  </si>
  <si>
    <t>Std. Error</t>
  </si>
  <si>
    <t>Product of Mean &amp; Coefficient</t>
  </si>
  <si>
    <t>Constant</t>
  </si>
  <si>
    <t>____________________________</t>
  </si>
  <si>
    <t>STEP 1:</t>
  </si>
  <si>
    <t>ENTER &gt;</t>
  </si>
  <si>
    <t>STEP 2:</t>
  </si>
  <si>
    <t>OUTPUT</t>
  </si>
  <si>
    <t>Enter a 1 if the site of interest contains open freshwater, such as lakes, reservoirs, or ponds; 0 otherwise.</t>
  </si>
  <si>
    <t>CHANGE</t>
  </si>
  <si>
    <t>STEP 1a:</t>
  </si>
  <si>
    <t>STEP 2a:</t>
  </si>
  <si>
    <r>
      <t>Instructions:</t>
    </r>
    <r>
      <rPr>
        <sz val="10"/>
        <rFont val="Arial"/>
        <family val="2"/>
      </rPr>
      <t xml:space="preserve"> </t>
    </r>
  </si>
  <si>
    <t xml:space="preserve">See accompanying user manual for detailed instructions and documentation. </t>
  </si>
  <si>
    <t>WITH MANAGEMENT/POLICY ACTION INFORMATION</t>
  </si>
  <si>
    <r>
      <t xml:space="preserve">Loomis, J. and L. Richardson, 2007. </t>
    </r>
    <r>
      <rPr>
        <i/>
        <sz val="10"/>
        <rFont val="Arial"/>
        <family val="2"/>
      </rPr>
      <t xml:space="preserve">Benefit Transfer and Visitor Use Estimating Models of Wildlife Recreation, Species and Habitats. </t>
    </r>
  </si>
  <si>
    <t xml:space="preserve">Department of Agricultural and Resource Economics, Colorado State University. </t>
  </si>
  <si>
    <t>Visit Data from:</t>
  </si>
  <si>
    <t xml:space="preserve">National Wildlife Refuge and State Wildlife Management Area </t>
  </si>
  <si>
    <r>
      <t>Fill in cells marked "</t>
    </r>
    <r>
      <rPr>
        <sz val="10"/>
        <color indexed="62"/>
        <rFont val="Arial"/>
        <family val="2"/>
      </rPr>
      <t>ENTER &gt;</t>
    </r>
    <r>
      <rPr>
        <sz val="10"/>
        <rFont val="Arial"/>
        <family val="2"/>
      </rPr>
      <t>" associated with Refuge or wildlife management area habitat and acres.</t>
    </r>
  </si>
  <si>
    <t>Hit the enter key to get total hunting visits per year in output box.</t>
  </si>
  <si>
    <t xml:space="preserve">Hit the enter key to get total hunting visits per year in output box. </t>
  </si>
  <si>
    <t>Enter a 1 if the Refuge/wildlife area contains open freshwater such as lakes, reservoirs, or ponds; 0 otherwise</t>
  </si>
  <si>
    <t>Enter the total acres within the Refuge/wildlife area</t>
  </si>
  <si>
    <t>Enter a 1 if the existing Refuge/wildlife area contains open freshwater, such as lakes, reservoirs, or ponds; 0 otherwise</t>
  </si>
  <si>
    <t>Enter the total acres within the existing Refuge/wildlife area</t>
  </si>
  <si>
    <t>EXISTING REFUGE/WILDLIFE AREA INFORMATION</t>
  </si>
  <si>
    <t xml:space="preserve">  the change to the existing Refuge/wildlife area)</t>
  </si>
  <si>
    <t>Enter the total number of acres where hunting will be allowed</t>
  </si>
  <si>
    <t>Total Hunter Days / year (new Refuge/wildlife area)</t>
  </si>
  <si>
    <t xml:space="preserve">  Total Hunter Days / year</t>
  </si>
  <si>
    <t>Total Hunter Days per Year (change to an existing Refuge/wildlife area)</t>
  </si>
  <si>
    <t xml:space="preserve">  Total Hunter Days / year to existing Refuge or wildlife area</t>
  </si>
  <si>
    <t xml:space="preserve">  New Total Hunter Days / year </t>
  </si>
  <si>
    <r>
      <t xml:space="preserve">  </t>
    </r>
    <r>
      <rPr>
        <b/>
        <sz val="10"/>
        <rFont val="Arial"/>
        <family val="2"/>
      </rPr>
      <t>Project Related Total Hunter Days / year</t>
    </r>
  </si>
  <si>
    <t xml:space="preserve">All hunting visits, including migratory bird, small game, and big game hunting visits, based on the "Banking on Nature 2004" report. Day is defined as any part of a day spent in a given activity (USFWS). Model takes the log of this variable. </t>
  </si>
  <si>
    <t xml:space="preserve">Ln Total Hunter Days / year </t>
  </si>
  <si>
    <t>Ln Total Hunter Days / year</t>
  </si>
  <si>
    <t>Total Hunter Days / year</t>
  </si>
  <si>
    <t xml:space="preserve">  (represents the change in total hunter days/year resulting from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</si>
</sst>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u val="single"/>
      <sz val="16"/>
      <name val="Arial"/>
      <family val="2"/>
    </font>
    <font>
      <u val="single"/>
      <sz val="10"/>
      <name val="Arial"/>
      <family val="2"/>
    </font>
    <font>
      <b/>
      <sz val="10"/>
      <color indexed="62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" fontId="0" fillId="0" borderId="0" xfId="0" applyNumberFormat="1" applyFill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1" fontId="7" fillId="0" borderId="10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17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3" fillId="0" borderId="12" xfId="0" applyFont="1" applyBorder="1" applyAlignment="1">
      <alignment/>
    </xf>
    <xf numFmtId="1" fontId="0" fillId="0" borderId="12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0" fontId="0" fillId="0" borderId="17" xfId="0" applyFont="1" applyBorder="1" applyAlignment="1">
      <alignment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3" fontId="7" fillId="4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0" fillId="0" borderId="0" xfId="0" applyBorder="1" applyAlignment="1">
      <alignment horizontal="center"/>
    </xf>
    <xf numFmtId="3" fontId="7" fillId="4" borderId="0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3" fontId="7" fillId="4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2.7109375" style="0" customWidth="1"/>
    <col min="3" max="3" width="26.140625" style="0" customWidth="1"/>
    <col min="4" max="4" width="25.8515625" style="0" bestFit="1" customWidth="1"/>
    <col min="5" max="5" width="34.8515625" style="0" customWidth="1"/>
    <col min="6" max="6" width="25.8515625" style="0" customWidth="1"/>
    <col min="7" max="7" width="11.8515625" style="0" customWidth="1"/>
  </cols>
  <sheetData>
    <row r="1" spans="1:2" ht="20.25">
      <c r="A1" s="10" t="s">
        <v>28</v>
      </c>
      <c r="B1" s="10"/>
    </row>
    <row r="2" spans="1:2" ht="20.25">
      <c r="A2" s="10" t="s">
        <v>39</v>
      </c>
      <c r="B2" s="10"/>
    </row>
    <row r="3" spans="1:2" ht="20.25">
      <c r="A3" s="10"/>
      <c r="B3" s="10"/>
    </row>
    <row r="4" spans="1:2" ht="12.75">
      <c r="A4" s="11" t="s">
        <v>22</v>
      </c>
      <c r="B4" s="5" t="s">
        <v>29</v>
      </c>
    </row>
    <row r="5" spans="2:3" ht="12.75">
      <c r="B5" t="s">
        <v>30</v>
      </c>
      <c r="C5" s="2"/>
    </row>
    <row r="6" spans="2:3" ht="12.75">
      <c r="B6" s="5" t="s">
        <v>23</v>
      </c>
      <c r="C6" s="2"/>
    </row>
    <row r="7" spans="1:3" ht="13.5" thickBot="1">
      <c r="A7" s="5"/>
      <c r="B7" s="5"/>
      <c r="C7" s="2"/>
    </row>
    <row r="8" spans="1:5" ht="13.5" thickTop="1">
      <c r="A8" s="15" t="s">
        <v>14</v>
      </c>
      <c r="B8" s="16" t="s">
        <v>32</v>
      </c>
      <c r="C8" s="17"/>
      <c r="D8" s="17"/>
      <c r="E8" s="18"/>
    </row>
    <row r="9" spans="1:5" ht="13.5" thickBot="1">
      <c r="A9" s="19"/>
      <c r="B9" s="20"/>
      <c r="C9" s="21"/>
      <c r="D9" s="21"/>
      <c r="E9" s="22"/>
    </row>
    <row r="10" spans="1:5" ht="16.5" customHeight="1" thickBot="1">
      <c r="A10" s="23"/>
      <c r="B10" s="13" t="s">
        <v>15</v>
      </c>
      <c r="C10" s="14">
        <v>0</v>
      </c>
      <c r="D10" s="24"/>
      <c r="E10" s="22"/>
    </row>
    <row r="11" spans="1:5" ht="13.5" thickBot="1">
      <c r="A11" s="25"/>
      <c r="B11" s="26"/>
      <c r="C11" s="27"/>
      <c r="D11" s="26"/>
      <c r="E11" s="28"/>
    </row>
    <row r="12" ht="14.25" thickBot="1" thickTop="1">
      <c r="C12" s="12"/>
    </row>
    <row r="13" spans="1:5" ht="13.5" thickTop="1">
      <c r="A13" s="15" t="s">
        <v>16</v>
      </c>
      <c r="B13" s="29" t="s">
        <v>33</v>
      </c>
      <c r="C13" s="30"/>
      <c r="D13" s="17"/>
      <c r="E13" s="18"/>
    </row>
    <row r="14" spans="1:5" ht="13.5" thickBot="1">
      <c r="A14" s="23"/>
      <c r="B14" s="21"/>
      <c r="C14" s="31"/>
      <c r="D14" s="21"/>
      <c r="E14" s="22"/>
    </row>
    <row r="15" spans="1:5" ht="16.5" customHeight="1" thickBot="1">
      <c r="A15" s="23"/>
      <c r="B15" s="13" t="s">
        <v>15</v>
      </c>
      <c r="C15" s="34">
        <v>0</v>
      </c>
      <c r="D15" s="24"/>
      <c r="E15" s="22"/>
    </row>
    <row r="16" spans="1:5" ht="13.5" thickBot="1">
      <c r="A16" s="25"/>
      <c r="B16" s="26"/>
      <c r="C16" s="32"/>
      <c r="D16" s="33"/>
      <c r="E16" s="28"/>
    </row>
    <row r="17" ht="14.25" thickBot="1" thickTop="1">
      <c r="C17" s="7"/>
    </row>
    <row r="18" spans="1:5" ht="14.25" thickBot="1" thickTop="1">
      <c r="A18" s="36"/>
      <c r="B18" s="17"/>
      <c r="C18" s="37"/>
      <c r="D18" s="17"/>
      <c r="E18" s="18"/>
    </row>
    <row r="19" spans="1:5" ht="15.75" thickBot="1">
      <c r="A19" s="23"/>
      <c r="B19" s="38" t="s">
        <v>17</v>
      </c>
      <c r="C19" s="35">
        <f>EXP('Statistical Model'!B3*'Statistical Model'!C3+C10*'Statistical Model'!C4+LN(C15+0.01)*'Statistical Model'!C5)</f>
        <v>12.955416582585388</v>
      </c>
      <c r="D19" s="39" t="s">
        <v>40</v>
      </c>
      <c r="E19" s="22"/>
    </row>
    <row r="20" spans="1:5" ht="13.5" thickBot="1">
      <c r="A20" s="25"/>
      <c r="B20" s="26"/>
      <c r="C20" s="40"/>
      <c r="D20" s="26"/>
      <c r="E20" s="28"/>
    </row>
    <row r="21" ht="13.5" thickTop="1"/>
  </sheetData>
  <sheetProtection password="DEFD" sheet="1"/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90" zoomScaleNormal="90" zoomScalePageLayoutView="0" workbookViewId="0" topLeftCell="A6">
      <selection activeCell="H28" sqref="H28"/>
    </sheetView>
  </sheetViews>
  <sheetFormatPr defaultColWidth="9.140625" defaultRowHeight="12.75"/>
  <cols>
    <col min="1" max="1" width="13.7109375" style="0" customWidth="1"/>
    <col min="2" max="2" width="15.00390625" style="0" customWidth="1"/>
    <col min="3" max="3" width="23.7109375" style="0" customWidth="1"/>
    <col min="4" max="4" width="26.28125" style="0" customWidth="1"/>
    <col min="5" max="5" width="47.421875" style="0" customWidth="1"/>
  </cols>
  <sheetData>
    <row r="1" spans="1:2" ht="20.25">
      <c r="A1" s="10" t="s">
        <v>28</v>
      </c>
      <c r="B1" s="10"/>
    </row>
    <row r="2" spans="1:2" ht="20.25">
      <c r="A2" s="10" t="s">
        <v>41</v>
      </c>
      <c r="B2" s="10"/>
    </row>
    <row r="3" spans="1:2" ht="20.25">
      <c r="A3" s="10"/>
      <c r="B3" s="10"/>
    </row>
    <row r="4" spans="1:2" ht="12.75">
      <c r="A4" s="11" t="s">
        <v>22</v>
      </c>
      <c r="B4" s="5" t="s">
        <v>29</v>
      </c>
    </row>
    <row r="5" spans="1:2" ht="12.75">
      <c r="A5" s="11"/>
      <c r="B5" s="5" t="s">
        <v>31</v>
      </c>
    </row>
    <row r="6" ht="12.75">
      <c r="B6" s="5" t="s">
        <v>23</v>
      </c>
    </row>
    <row r="7" spans="1:2" ht="12.75">
      <c r="A7" s="1"/>
      <c r="B7" s="1"/>
    </row>
    <row r="8" spans="1:2" ht="12.75">
      <c r="A8" s="1"/>
      <c r="B8" s="1"/>
    </row>
    <row r="9" spans="1:2" ht="13.5" thickBot="1">
      <c r="A9" s="1" t="s">
        <v>36</v>
      </c>
      <c r="B9" s="1"/>
    </row>
    <row r="10" spans="1:5" ht="13.5" thickTop="1">
      <c r="A10" s="41" t="s">
        <v>14</v>
      </c>
      <c r="B10" s="16" t="s">
        <v>34</v>
      </c>
      <c r="C10" s="37"/>
      <c r="D10" s="42"/>
      <c r="E10" s="18"/>
    </row>
    <row r="11" spans="1:5" ht="13.5" thickBot="1">
      <c r="A11" s="43"/>
      <c r="B11" s="38"/>
      <c r="C11" s="44"/>
      <c r="D11" s="38"/>
      <c r="E11" s="22"/>
    </row>
    <row r="12" spans="1:5" ht="16.5" customHeight="1" thickBot="1">
      <c r="A12" s="23"/>
      <c r="B12" s="13" t="s">
        <v>15</v>
      </c>
      <c r="C12" s="14">
        <v>0</v>
      </c>
      <c r="D12" s="24"/>
      <c r="E12" s="22"/>
    </row>
    <row r="13" spans="1:5" ht="13.5" thickBot="1">
      <c r="A13" s="25"/>
      <c r="B13" s="26"/>
      <c r="C13" s="27"/>
      <c r="D13" s="26"/>
      <c r="E13" s="28"/>
    </row>
    <row r="14" spans="1:5" ht="13.5" thickTop="1">
      <c r="A14" s="15" t="s">
        <v>16</v>
      </c>
      <c r="B14" s="29" t="s">
        <v>35</v>
      </c>
      <c r="C14" s="30"/>
      <c r="D14" s="17"/>
      <c r="E14" s="18"/>
    </row>
    <row r="15" spans="1:5" ht="13.5" thickBot="1">
      <c r="A15" s="19"/>
      <c r="B15" s="21"/>
      <c r="C15" s="31"/>
      <c r="D15" s="21"/>
      <c r="E15" s="22"/>
    </row>
    <row r="16" spans="1:5" ht="15.75" thickBot="1">
      <c r="A16" s="23"/>
      <c r="B16" s="13" t="s">
        <v>15</v>
      </c>
      <c r="C16" s="34">
        <v>0</v>
      </c>
      <c r="D16" s="24"/>
      <c r="E16" s="22"/>
    </row>
    <row r="17" spans="1:5" ht="12.75">
      <c r="A17" s="23"/>
      <c r="B17" s="21"/>
      <c r="C17" s="21"/>
      <c r="D17" s="21"/>
      <c r="E17" s="22"/>
    </row>
    <row r="18" spans="1:5" ht="15">
      <c r="A18" s="23"/>
      <c r="B18" s="39"/>
      <c r="C18" s="45">
        <f>EXP('Statistical Model'!B3*'Statistical Model'!C3+C12*'Statistical Model'!C4+LN(C16+0.01)*'Statistical Model'!C5)</f>
        <v>12.955416582585388</v>
      </c>
      <c r="D18" s="39" t="s">
        <v>42</v>
      </c>
      <c r="E18" s="22"/>
    </row>
    <row r="19" spans="1:5" ht="13.5" thickBot="1">
      <c r="A19" s="25"/>
      <c r="B19" s="26"/>
      <c r="C19" s="46"/>
      <c r="D19" s="46"/>
      <c r="E19" s="28"/>
    </row>
    <row r="20" spans="3:4" ht="13.5" thickTop="1">
      <c r="C20" s="9"/>
      <c r="D20" s="9"/>
    </row>
    <row r="22" ht="13.5" thickBot="1">
      <c r="A22" s="1" t="s">
        <v>24</v>
      </c>
    </row>
    <row r="23" spans="1:5" ht="13.5" thickTop="1">
      <c r="A23" s="15" t="s">
        <v>20</v>
      </c>
      <c r="B23" s="29" t="s">
        <v>18</v>
      </c>
      <c r="C23" s="17"/>
      <c r="D23" s="17"/>
      <c r="E23" s="18"/>
    </row>
    <row r="24" spans="1:5" ht="13.5" thickBot="1">
      <c r="A24" s="23"/>
      <c r="B24" s="21"/>
      <c r="C24" s="21"/>
      <c r="D24" s="21"/>
      <c r="E24" s="22"/>
    </row>
    <row r="25" spans="1:5" ht="16.5" customHeight="1" thickBot="1">
      <c r="A25" s="23"/>
      <c r="B25" s="13" t="s">
        <v>15</v>
      </c>
      <c r="C25" s="14">
        <v>0</v>
      </c>
      <c r="D25" s="21"/>
      <c r="E25" s="22"/>
    </row>
    <row r="26" spans="1:5" ht="13.5" thickBot="1">
      <c r="A26" s="25"/>
      <c r="B26" s="26"/>
      <c r="C26" s="27"/>
      <c r="D26" s="26"/>
      <c r="E26" s="28"/>
    </row>
    <row r="27" spans="1:5" ht="13.5" thickTop="1">
      <c r="A27" s="15" t="s">
        <v>21</v>
      </c>
      <c r="B27" s="29" t="s">
        <v>38</v>
      </c>
      <c r="C27" s="30"/>
      <c r="D27" s="17"/>
      <c r="E27" s="18"/>
    </row>
    <row r="28" spans="1:5" ht="13.5" thickBot="1">
      <c r="A28" s="19"/>
      <c r="B28" s="39"/>
      <c r="C28" s="31"/>
      <c r="D28" s="21"/>
      <c r="E28" s="22"/>
    </row>
    <row r="29" spans="1:5" ht="16.5" customHeight="1" thickBot="1">
      <c r="A29" s="23"/>
      <c r="B29" s="13" t="s">
        <v>15</v>
      </c>
      <c r="C29" s="34">
        <v>0</v>
      </c>
      <c r="D29" s="21"/>
      <c r="E29" s="22"/>
    </row>
    <row r="30" spans="1:5" ht="12.75">
      <c r="A30" s="23"/>
      <c r="B30" s="21"/>
      <c r="C30" s="21"/>
      <c r="D30" s="21"/>
      <c r="E30" s="22"/>
    </row>
    <row r="31" spans="1:5" ht="15">
      <c r="A31" s="23"/>
      <c r="B31" s="21"/>
      <c r="C31" s="45">
        <f>EXP('Statistical Model'!B3*'Statistical Model'!C3+C25*'Statistical Model'!C4+LN(C29+0.01)*'Statistical Model'!C5)</f>
        <v>12.955416582585388</v>
      </c>
      <c r="D31" s="39" t="s">
        <v>43</v>
      </c>
      <c r="E31" s="22"/>
    </row>
    <row r="32" spans="1:5" ht="13.5" thickBot="1">
      <c r="A32" s="25"/>
      <c r="B32" s="26"/>
      <c r="C32" s="26"/>
      <c r="D32" s="26"/>
      <c r="E32" s="28"/>
    </row>
    <row r="33" ht="13.5" thickTop="1"/>
    <row r="35" ht="13.5" thickBot="1">
      <c r="A35" s="1" t="s">
        <v>19</v>
      </c>
    </row>
    <row r="36" spans="1:5" ht="14.25" thickBot="1" thickTop="1">
      <c r="A36" s="48"/>
      <c r="B36" s="17"/>
      <c r="C36" s="17"/>
      <c r="D36" s="17"/>
      <c r="E36" s="18"/>
    </row>
    <row r="37" spans="1:5" ht="15.75" thickBot="1">
      <c r="A37" s="23"/>
      <c r="B37" s="38" t="s">
        <v>17</v>
      </c>
      <c r="C37" s="47">
        <f>C31-C18</f>
        <v>0</v>
      </c>
      <c r="D37" s="24" t="s">
        <v>44</v>
      </c>
      <c r="E37" s="22"/>
    </row>
    <row r="38" spans="1:5" ht="12.75">
      <c r="A38" s="23"/>
      <c r="B38" s="21"/>
      <c r="C38" s="21"/>
      <c r="D38" s="5" t="s">
        <v>49</v>
      </c>
      <c r="E38" s="22"/>
    </row>
    <row r="39" spans="1:5" ht="13.5" thickBot="1">
      <c r="A39" s="25"/>
      <c r="B39" s="26"/>
      <c r="C39" s="26"/>
      <c r="D39" s="33" t="s">
        <v>37</v>
      </c>
      <c r="E39" s="28"/>
    </row>
    <row r="40" ht="13.5" thickTop="1"/>
  </sheetData>
  <sheetProtection password="C260" sheet="1"/>
  <printOptions/>
  <pageMargins left="0.75" right="0.75" top="1" bottom="1" header="0.5" footer="0.5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2" width="95.421875" style="0" bestFit="1" customWidth="1"/>
  </cols>
  <sheetData>
    <row r="1" spans="1:2" ht="12.75">
      <c r="A1" s="4" t="s">
        <v>0</v>
      </c>
      <c r="B1" s="4" t="s">
        <v>1</v>
      </c>
    </row>
    <row r="3" spans="1:2" ht="12.75">
      <c r="A3" s="3" t="s">
        <v>46</v>
      </c>
      <c r="B3" s="5" t="s">
        <v>45</v>
      </c>
    </row>
    <row r="4" spans="1:2" ht="12.75">
      <c r="A4" s="3" t="s">
        <v>3</v>
      </c>
      <c r="B4" t="s">
        <v>5</v>
      </c>
    </row>
    <row r="5" spans="1:2" ht="12.75">
      <c r="A5" s="3" t="s">
        <v>2</v>
      </c>
      <c r="B5" t="s">
        <v>4</v>
      </c>
    </row>
    <row r="8" spans="1:2" ht="12.75">
      <c r="A8" s="3" t="s">
        <v>6</v>
      </c>
      <c r="B8" s="50" t="s">
        <v>25</v>
      </c>
    </row>
    <row r="9" ht="12.75">
      <c r="B9" s="51" t="s">
        <v>26</v>
      </c>
    </row>
    <row r="10" ht="12.75">
      <c r="B10" s="51"/>
    </row>
    <row r="11" ht="12.75">
      <c r="B11" s="52" t="s">
        <v>27</v>
      </c>
    </row>
    <row r="12" ht="12.75">
      <c r="B12" s="5" t="s">
        <v>7</v>
      </c>
    </row>
    <row r="13" ht="12.75">
      <c r="B13" s="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6.28125" style="0" customWidth="1"/>
    <col min="3" max="3" width="15.57421875" style="0" customWidth="1"/>
    <col min="4" max="4" width="20.57421875" style="0" customWidth="1"/>
    <col min="5" max="5" width="29.57421875" style="0" customWidth="1"/>
    <col min="6" max="6" width="9.28125" style="0" customWidth="1"/>
  </cols>
  <sheetData>
    <row r="1" spans="1:5" ht="12.75">
      <c r="A1" s="2" t="s">
        <v>0</v>
      </c>
      <c r="B1" s="2" t="s">
        <v>8</v>
      </c>
      <c r="C1" s="2" t="s">
        <v>9</v>
      </c>
      <c r="D1" s="6" t="s">
        <v>10</v>
      </c>
      <c r="E1" s="2" t="s">
        <v>11</v>
      </c>
    </row>
    <row r="3" spans="1:5" ht="12.75">
      <c r="A3" t="s">
        <v>12</v>
      </c>
      <c r="B3" s="8">
        <v>1</v>
      </c>
      <c r="C3" s="8">
        <v>3.959966</v>
      </c>
      <c r="D3" s="8">
        <v>1.471415</v>
      </c>
      <c r="E3" s="8">
        <f>B3*C3</f>
        <v>3.959966</v>
      </c>
    </row>
    <row r="4" spans="1:5" ht="12.75">
      <c r="A4" t="s">
        <v>3</v>
      </c>
      <c r="B4" s="8">
        <v>0.863014</v>
      </c>
      <c r="C4" s="8">
        <v>0.94352</v>
      </c>
      <c r="D4" s="8">
        <v>0.518322</v>
      </c>
      <c r="E4" s="8">
        <f>B4*C4</f>
        <v>0.81427096928</v>
      </c>
    </row>
    <row r="5" spans="1:5" ht="12.75">
      <c r="A5" t="s">
        <v>2</v>
      </c>
      <c r="B5" s="8">
        <v>9.896075</v>
      </c>
      <c r="C5" s="8">
        <v>0.30367</v>
      </c>
      <c r="D5" s="8">
        <v>0.143134</v>
      </c>
      <c r="E5" s="8">
        <f>B5*C5</f>
        <v>3.00514109525</v>
      </c>
    </row>
    <row r="6" spans="2:5" ht="12.75">
      <c r="B6" s="8"/>
      <c r="C6" s="8"/>
      <c r="D6" s="8"/>
      <c r="E6" s="8" t="s">
        <v>13</v>
      </c>
    </row>
    <row r="7" spans="1:5" ht="12.75">
      <c r="A7" s="3" t="s">
        <v>47</v>
      </c>
      <c r="B7" s="8"/>
      <c r="C7" s="8"/>
      <c r="D7" s="8"/>
      <c r="E7" s="8">
        <f>SUM(E3:E6)</f>
        <v>7.77937806453</v>
      </c>
    </row>
    <row r="8" spans="2:5" ht="12.75">
      <c r="B8" s="8"/>
      <c r="C8" s="8"/>
      <c r="D8" s="8"/>
      <c r="E8" s="8"/>
    </row>
    <row r="9" spans="1:5" ht="12.75">
      <c r="A9" s="3" t="s">
        <v>48</v>
      </c>
      <c r="E9" s="49">
        <f>EXP(E7)</f>
        <v>2390.7874425470063</v>
      </c>
    </row>
  </sheetData>
  <sheetProtection password="DEFD" sheet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Richardson</dc:creator>
  <cp:keywords/>
  <dc:description/>
  <cp:lastModifiedBy>dowuser</cp:lastModifiedBy>
  <cp:lastPrinted>2007-12-14T19:01:31Z</cp:lastPrinted>
  <dcterms:created xsi:type="dcterms:W3CDTF">2007-09-08T22:31:02Z</dcterms:created>
  <dcterms:modified xsi:type="dcterms:W3CDTF">2008-07-23T14:35:43Z</dcterms:modified>
  <cp:category/>
  <cp:version/>
  <cp:contentType/>
  <cp:contentStatus/>
</cp:coreProperties>
</file>